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<sst xmlns="http://schemas.openxmlformats.org/spreadsheetml/2006/main" count="52" uniqueCount="45">
  <si>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</si>
  <si>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</si>
  <si>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</si>
  <si>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</si>
  <si>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</si>
  <si>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</si>
  <si>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</si>
  <si>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</si>
  <si>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</si>
  <si>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</si>
  <si>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</si>
  <si>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</si>
  <si>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</si>
  <si>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</si>
  <si>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</si>
  <si>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</si>
  <si>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</si>
  <si>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</si>
  <si>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</si>
  <si>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</si>
  <si>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</si>
  <si>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</si>
  <si>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</si>
  <si>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</si>
  <si>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</si>
  <si>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</si>
  <si>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</si>
  <si>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</si>
  <si>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</si>
  <si>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</si>
  <si>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</si>
  <si>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</si>
  <si>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</si>
  <si>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</si>
  <si>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</si>
  <si>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</si>
  <si>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</si>
  <si>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</si>
  <si>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Easthope Shipton and Stanton Long Parish Council </t>
  </si>
  <si>
    <t>Shropshire</t>
  </si>
  <si>
    <t>2019/2020</t>
  </si>
  <si>
    <t>2020/2021</t>
  </si>
  <si>
    <t>1000 more from highway maintenance</t>
  </si>
  <si>
    <t>1792 paid out more for highway maintenance, 98 less on admin.  155 less vat reclaim. 508 less on vat.</t>
  </si>
  <si>
    <t>2000 from precept reserve from overclaim. 2135 highway maintenace from reservedonation 50. 203 extra salary. 25 more salc sub. 12 extra insurance.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</si>
</sst>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G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15499</v>
      </c>
      <c r="F11" s="8">
        <v>13316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1000</v>
      </c>
      <c r="F13" s="8">
        <v>1000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1543</v>
      </c>
      <c r="F15" s="8">
        <v>531</v>
      </c>
      <c r="G15" s="5">
        <f>F15-D15</f>
        <v>-1012</v>
      </c>
      <c r="H15" s="6">
        <f>IF((D15&gt;F15),(D15-F15)/D15,IF(D15&lt;F15,-(D15-F15)/D15,IF(D15=F15,0)))</f>
        <v>0.6558651976668827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2018</v>
      </c>
      <c r="F17" s="8">
        <v>2221</v>
      </c>
      <c r="G17" s="5">
        <f>F17-D17</f>
        <v>203</v>
      </c>
      <c r="H17" s="6">
        <f>IF((D17&gt;F17),(D17-F17)/D17,IF(D17&lt;F17,-(D17-F17)/D17,IF(D17=F17,0)))</f>
        <v>0.10059464816650149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2708</v>
      </c>
      <c r="F21" s="8">
        <v>3732</v>
      </c>
      <c r="G21" s="5">
        <f>F21-D21</f>
        <v>1024</v>
      </c>
      <c r="H21" s="6">
        <f>IF((D21&gt;F21),(D21-F21)/D21,IF(D21&lt;F21,-(D21-F21)/D21,IF(D21=F21,0)))</f>
        <v>0.37813884785819796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13316</v>
      </c>
      <c r="F23" s="2">
        <f>F11+F13+F15-F17-F19-F21</f>
        <v>8894</v>
      </c>
      <c r="G23" s="5"/>
      <c r="H23" s="6"/>
      <c r="K23" s="4"/>
      <c r="L23" s="4"/>
      <c r="M23" s="14" t="s">
        <v>12</v>
      </c>
      <c r="N23" s="23" t="s">
        <v>44</v>
      </c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13316</v>
      </c>
      <c r="F26" s="8">
        <v>8894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7130</v>
      </c>
      <c r="F28" s="8">
        <v>7318</v>
      </c>
      <c r="G28" s="5">
        <f>F28-D28</f>
        <v>188</v>
      </c>
      <c r="H28" s="6">
        <f>IF((D28&gt;F28),(D28-F28)/D28,IF(D28&lt;F28,-(D28-F28)/D28,IF(D28=F28,0)))</f>
        <v>0.026367461430575036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Madeley</cp:lastModifiedBy>
  <cp:lastPrinted>2020-03-19T12:45:09Z</cp:lastPrinted>
  <dcterms:created xsi:type="dcterms:W3CDTF">2012-07-11T10:01:28Z</dcterms:created>
  <dcterms:modified xsi:type="dcterms:W3CDTF">2021-06-16T09:44:52Z</dcterms:modified>
  <cp:category/>
  <cp:version/>
  <cp:contentType/>
  <cp:contentStatus/>
</cp:coreProperties>
</file>